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7370" windowHeight="108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<sst xmlns="http://schemas.openxmlformats.org/spreadsheetml/2006/main" count="66" uniqueCount="25">
  <si>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</si>
  <si>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</si>
  <si>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</si>
  <si>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</si>
  <si>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</si>
  <si>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</si>
  <si>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</si>
  <si>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</si>
  <si>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</si>
  <si>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</si>
  <si>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</si>
  <si>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</si>
  <si>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</si>
  <si>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</si>
  <si>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</si>
  <si>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</si>
  <si>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</si>
  <si>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</si>
  <si>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</si>
  <si>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</si>
  <si>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</si>
  <si>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</si>
  <si>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Кировская обл.</t>
  </si>
  <si>
    <t>ОАО "Северная пригородная пассажирская компания"</t>
  </si>
  <si>
    <t>общего пользования в пригородном сообщении в 2014 году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</si>
</sst>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="85" zoomScaleSheetLayoutView="85" zoomScalePageLayoutView="0" workbookViewId="0" topLeftCell="A4">
      <selection activeCell="EP11" sqref="EP11:FK11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:167" ht="16.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5" t="s">
        <v>23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5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9" spans="1:167" ht="21" customHeight="1">
      <c r="A9" s="17" t="s">
        <v>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7" t="s">
        <v>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9"/>
      <c r="DT9" s="17" t="s">
        <v>2</v>
      </c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9"/>
      <c r="EP9" s="17" t="s">
        <v>3</v>
      </c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9"/>
    </row>
    <row r="10" spans="1:167" ht="15.75">
      <c r="A10" s="17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>
        <v>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>
        <v>3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>
        <v>4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33" customHeight="1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9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10"/>
      <c r="DT11" s="20" t="s">
        <v>5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3">
        <f>SUM(EP12:FK19)</f>
        <v>9.676917999999999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4">
        <f>3948.78/1000</f>
        <v>3.94878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4">
        <f>1380.769/1000</f>
        <v>1.380769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4">
        <f>800.777/1000</f>
        <v>0.8007770000000001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4">
        <f>311.062/1000</f>
        <v>0.311062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5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f>1742.521/1000</f>
        <v>1.742521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20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446.854/1000</f>
        <v>0.446854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ht="15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2"/>
      <c r="N18" s="9" t="s">
        <v>21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11" t="s">
        <v>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3"/>
      <c r="EP18" s="14">
        <f>1017.078/1000</f>
        <v>1.017078</v>
      </c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ht="15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2"/>
      <c r="N19" s="9" t="s">
        <v>22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11" t="s">
        <v>5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3"/>
      <c r="EP19" s="27">
        <f>29.077/1000</f>
        <v>0.029077000000000002</v>
      </c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ht="33" customHeight="1">
      <c r="A20" s="6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2"/>
      <c r="N20" s="9" t="s">
        <v>12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11" t="s">
        <v>5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3"/>
      <c r="EP20" s="23">
        <f>SUM(EP21:FK28)</f>
        <v>10.715743</v>
      </c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spans="1:167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2"/>
      <c r="N21" s="9" t="s">
        <v>15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11" t="s">
        <v>5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3"/>
      <c r="EP21" s="14">
        <f>4348.466/1000</f>
        <v>4.348466</v>
      </c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2"/>
      <c r="N22" s="9" t="s">
        <v>16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11" t="s">
        <v>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3"/>
      <c r="EP22" s="14">
        <f>1661.697/1000</f>
        <v>1.661697</v>
      </c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2"/>
      <c r="N23" s="9" t="s">
        <v>17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11" t="s">
        <v>5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3"/>
      <c r="EP23" s="14">
        <f>854.752/1000</f>
        <v>0.854752</v>
      </c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2"/>
      <c r="N24" s="9" t="s">
        <v>18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11" t="s">
        <v>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3"/>
      <c r="EP24" s="14">
        <f>489.547/1000</f>
        <v>0.489547</v>
      </c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2"/>
      <c r="N25" s="9" t="s">
        <v>19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11" t="s">
        <v>5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3"/>
      <c r="EP25" s="14">
        <f>1778.315/1000</f>
        <v>1.778315</v>
      </c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ht="1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2"/>
      <c r="N26" s="9" t="s">
        <v>20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11" t="s">
        <v>5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3"/>
      <c r="EP26" s="14">
        <f>446.854/1000</f>
        <v>0.446854</v>
      </c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2"/>
      <c r="N27" s="9" t="s">
        <v>21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11" t="s">
        <v>5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3"/>
      <c r="EP27" s="14">
        <f>1097.169/1000</f>
        <v>1.097169</v>
      </c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2"/>
      <c r="N28" s="9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11" t="s">
        <v>5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3"/>
      <c r="EP28" s="14">
        <f>38.943/1000</f>
        <v>0.038943</v>
      </c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ht="33" customHeight="1">
      <c r="A29" s="6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2"/>
      <c r="N29" s="9" t="s">
        <v>14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11" t="s">
        <v>7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3"/>
      <c r="EP29" s="23">
        <f>SUM(EP30:FK37)</f>
        <v>381.714435</v>
      </c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2"/>
      <c r="N30" s="9" t="s">
        <v>15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11" t="s">
        <v>7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3"/>
      <c r="EP30" s="14">
        <f>140745.421/1000</f>
        <v>140.745421</v>
      </c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"/>
      <c r="N31" s="9" t="s">
        <v>16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11" t="s">
        <v>7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3"/>
      <c r="EP31" s="14">
        <f>41953.269/1000</f>
        <v>41.953269</v>
      </c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2"/>
      <c r="N32" s="9" t="s">
        <v>17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11" t="s">
        <v>7</v>
      </c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3"/>
      <c r="EP32" s="14">
        <f>34766.878/1000</f>
        <v>34.766878</v>
      </c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2"/>
      <c r="N33" s="9" t="s">
        <v>18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11" t="s">
        <v>7</v>
      </c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3"/>
      <c r="EP33" s="14">
        <f>11248.026/1000</f>
        <v>11.248026</v>
      </c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2"/>
      <c r="N34" s="9" t="s">
        <v>19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11" t="s">
        <v>7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3"/>
      <c r="EP34" s="14">
        <f>80878.135/1000</f>
        <v>80.878135</v>
      </c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  <row r="35" spans="1:167" ht="1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2"/>
      <c r="N35" s="9" t="s">
        <v>20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10"/>
      <c r="DT35" s="11" t="s">
        <v>7</v>
      </c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3"/>
      <c r="EP35" s="14">
        <f>22832.438/1000</f>
        <v>22.832438</v>
      </c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6"/>
    </row>
    <row r="36" spans="1:167" ht="1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2"/>
      <c r="N36" s="9" t="s">
        <v>21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10"/>
      <c r="DT36" s="11" t="s">
        <v>7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3"/>
      <c r="EP36" s="14">
        <f>47887.186/1000</f>
        <v>47.887186</v>
      </c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6"/>
    </row>
    <row r="37" spans="1:167" ht="1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2"/>
      <c r="N37" s="9" t="s">
        <v>22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10"/>
      <c r="DT37" s="11" t="s">
        <v>7</v>
      </c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3"/>
      <c r="EP37" s="14">
        <f>1403.082/1000</f>
        <v>1.4030820000000002</v>
      </c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6"/>
    </row>
  </sheetData>
  <sheetProtection/>
  <mergeCells count="120">
    <mergeCell ref="EP29:FK29"/>
    <mergeCell ref="DT28:EO28"/>
    <mergeCell ref="EP28:FK28"/>
    <mergeCell ref="EP20:FK20"/>
    <mergeCell ref="A28:L28"/>
    <mergeCell ref="N28:DS28"/>
    <mergeCell ref="A29:L29"/>
    <mergeCell ref="N29:DS29"/>
    <mergeCell ref="DT29:EO29"/>
    <mergeCell ref="A21:L21"/>
    <mergeCell ref="A37:L37"/>
    <mergeCell ref="N37:DS37"/>
    <mergeCell ref="DT37:EO37"/>
    <mergeCell ref="A20:L20"/>
    <mergeCell ref="N20:DS20"/>
    <mergeCell ref="DT20:EO20"/>
    <mergeCell ref="A11:L11"/>
    <mergeCell ref="DT11:EO11"/>
    <mergeCell ref="EP11:FK11"/>
    <mergeCell ref="N11:DS11"/>
    <mergeCell ref="A3:FK3"/>
    <mergeCell ref="AP6:DV6"/>
    <mergeCell ref="AP7:DV7"/>
    <mergeCell ref="A4:FK4"/>
    <mergeCell ref="A9:L9"/>
    <mergeCell ref="M9:DS9"/>
    <mergeCell ref="DT9:EO9"/>
    <mergeCell ref="EP9:FK9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19:L19"/>
    <mergeCell ref="N19:DS19"/>
    <mergeCell ref="DT19:EO19"/>
    <mergeCell ref="EP19:FK19"/>
    <mergeCell ref="A13:L13"/>
    <mergeCell ref="N13:DS13"/>
    <mergeCell ref="DT13:EO13"/>
    <mergeCell ref="EP13:FK13"/>
    <mergeCell ref="A14:L14"/>
    <mergeCell ref="N14:DS14"/>
    <mergeCell ref="EP17:FK17"/>
    <mergeCell ref="A16:L16"/>
    <mergeCell ref="N16:DS16"/>
    <mergeCell ref="DT16:EO16"/>
    <mergeCell ref="EP16:FK16"/>
    <mergeCell ref="A18:L18"/>
    <mergeCell ref="N18:DS18"/>
    <mergeCell ref="DT18:EO18"/>
    <mergeCell ref="EP18:FK18"/>
    <mergeCell ref="N21:DS21"/>
    <mergeCell ref="DT21:EO21"/>
    <mergeCell ref="EP21:FK21"/>
    <mergeCell ref="A15:L15"/>
    <mergeCell ref="N15:DS15"/>
    <mergeCell ref="DT15:EO15"/>
    <mergeCell ref="EP15:FK15"/>
    <mergeCell ref="A17:L17"/>
    <mergeCell ref="N17:DS17"/>
    <mergeCell ref="DT17:EO17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A27:L27"/>
    <mergeCell ref="N27:DS27"/>
    <mergeCell ref="DT27:EO27"/>
    <mergeCell ref="EP27:FK27"/>
    <mergeCell ref="EP31:FK31"/>
    <mergeCell ref="EP32:FK32"/>
    <mergeCell ref="EP33:FK33"/>
    <mergeCell ref="EP34:FK34"/>
    <mergeCell ref="EP35:FK35"/>
    <mergeCell ref="EP36:FK36"/>
    <mergeCell ref="EP37:FK37"/>
    <mergeCell ref="A30:L30"/>
    <mergeCell ref="N30:DS30"/>
    <mergeCell ref="DT30:EO30"/>
    <mergeCell ref="EP30:FK30"/>
    <mergeCell ref="A31:L31"/>
    <mergeCell ref="N31:DS31"/>
    <mergeCell ref="DT31:EO31"/>
    <mergeCell ref="A32:L32"/>
    <mergeCell ref="N32:DS32"/>
    <mergeCell ref="DT32:EO32"/>
    <mergeCell ref="A33:L33"/>
    <mergeCell ref="N33:DS33"/>
    <mergeCell ref="DT33:EO33"/>
    <mergeCell ref="A34:L34"/>
    <mergeCell ref="N34:DS34"/>
    <mergeCell ref="DT34:EO34"/>
    <mergeCell ref="A35:L35"/>
    <mergeCell ref="N35:DS35"/>
    <mergeCell ref="DT35:EO35"/>
    <mergeCell ref="A36:L36"/>
    <mergeCell ref="N36:DS36"/>
    <mergeCell ref="DT36:EO3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Пузырев Евгений Федорович</cp:lastModifiedBy>
  <cp:lastPrinted>2011-06-16T07:22:46Z</cp:lastPrinted>
  <dcterms:created xsi:type="dcterms:W3CDTF">2011-06-16T07:12:50Z</dcterms:created>
  <dcterms:modified xsi:type="dcterms:W3CDTF">2015-06-25T10:59:16Z</dcterms:modified>
  <cp:category/>
  <cp:version/>
  <cp:contentType/>
  <cp:contentStatus/>
</cp:coreProperties>
</file>